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1120" windowWidth="20100" windowHeight="906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<sst xmlns="http://schemas.openxmlformats.org/spreadsheetml/2006/main" count="44" uniqueCount="37">
  <si>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Lane miles</t>
  </si>
  <si>
    <t>Houston</t>
  </si>
  <si>
    <t>Delay/traveler</t>
  </si>
  <si>
    <t>Portland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</si>
  <si>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</si>
  <si>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</si>
  <si>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</si>
  <si>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</si>
  <si>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</si>
  <si>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</si>
  <si>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</si>
  <si>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</si>
  <si>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</si>
  <si>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</si>
  <si>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</si>
  <si>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</si>
  <si>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</si>
  <si>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</si>
  <si>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</si>
  <si>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</si>
  <si>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</si>
  <si>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</si>
  <si>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</si>
  <si>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</si>
  <si>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</si>
  <si>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</si>
  <si>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DVMT</t>
  </si>
  <si>
    <t>APM transit</t>
  </si>
  <si>
    <t>03 v 93</t>
  </si>
  <si>
    <t>03 v 92</t>
  </si>
  <si>
    <t>Pop</t>
  </si>
  <si>
    <t>DVMT/cap</t>
  </si>
  <si>
    <t>Transit share</t>
  </si>
  <si>
    <t>83 v 93</t>
  </si>
  <si>
    <t>82 v 93</t>
  </si>
  <si>
    <t>85 v 92</t>
  </si>
  <si>
    <t>99 v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</si>
</sst>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5" sqref="A25:A30"/>
    </sheetView>
  </sheetViews>
  <sheetFormatPr defaultColWidth="11.19921875" defaultRowHeight="15"/>
  <cols>
    <col min="1" max="1" width="8" style="0" bestFit="1" customWidth="1"/>
    <col min="2" max="14" width="8.69921875" style="0" customWidth="1"/>
    <col min="15" max="15" width="8.09765625" style="0" customWidth="1"/>
  </cols>
  <sheetData>
    <row r="1" spans="2:9" ht="12.75">
      <c r="B1" t="s">
        <v>1</v>
      </c>
      <c r="I1" t="s">
        <v>3</v>
      </c>
    </row>
    <row r="2" spans="2:15" ht="12.75">
      <c r="B2" t="s">
        <v>0</v>
      </c>
      <c r="C2" t="s">
        <v>2</v>
      </c>
      <c r="D2" t="s">
        <v>26</v>
      </c>
      <c r="E2" t="s">
        <v>27</v>
      </c>
      <c r="F2" t="s">
        <v>30</v>
      </c>
      <c r="G2" t="s">
        <v>31</v>
      </c>
      <c r="H2" t="s">
        <v>32</v>
      </c>
      <c r="I2" t="s">
        <v>0</v>
      </c>
      <c r="J2" t="s">
        <v>2</v>
      </c>
      <c r="K2" t="s">
        <v>26</v>
      </c>
      <c r="L2" t="s">
        <v>27</v>
      </c>
      <c r="M2" t="s">
        <v>30</v>
      </c>
      <c r="N2" t="s">
        <v>31</v>
      </c>
      <c r="O2" t="s">
        <v>32</v>
      </c>
    </row>
    <row r="3" spans="1:15" ht="12.75">
      <c r="A3" t="s">
        <v>4</v>
      </c>
      <c r="B3">
        <v>1385</v>
      </c>
      <c r="C3" s="1">
        <v>39</v>
      </c>
      <c r="D3" s="1">
        <v>54085</v>
      </c>
      <c r="E3" s="1">
        <v>206</v>
      </c>
      <c r="F3" s="1">
        <v>2400</v>
      </c>
      <c r="G3" s="4">
        <f>D3/F3</f>
        <v>22.535416666666666</v>
      </c>
      <c r="H3" s="2">
        <f>E3*1000/((E3*1000)+(D3*365*1.6))</f>
        <v>0.006479690887289866</v>
      </c>
      <c r="I3" s="1">
        <v>570</v>
      </c>
      <c r="J3" s="1">
        <v>7</v>
      </c>
      <c r="K3" s="1">
        <v>13170</v>
      </c>
      <c r="L3" s="1">
        <v>208</v>
      </c>
      <c r="M3" s="1">
        <v>1130</v>
      </c>
      <c r="N3" s="4">
        <f>K3/M3</f>
        <v>11.654867256637168</v>
      </c>
      <c r="O3" s="2">
        <f>L3*1000/((L3*1000)+(K3*365*1.6))</f>
        <v>0.02633151375821594</v>
      </c>
    </row>
    <row r="4" spans="1:16" ht="12.75">
      <c r="A4" t="s">
        <v>5</v>
      </c>
      <c r="B4">
        <v>1455</v>
      </c>
      <c r="C4" s="1">
        <v>53</v>
      </c>
      <c r="D4" s="1">
        <v>56100</v>
      </c>
      <c r="E4" s="1">
        <v>256</v>
      </c>
      <c r="F4" s="1">
        <v>2405</v>
      </c>
      <c r="G4" s="4">
        <f aca="true" t="shared" si="0" ref="G4:G24">D4/F4</f>
        <v>23.326403326403327</v>
      </c>
      <c r="H4" s="2">
        <f aca="true" t="shared" si="1" ref="H4:H24">E4*1000/((E4*1000)+(D4*365*1.6))</f>
        <v>0.007753252731810142</v>
      </c>
      <c r="I4" s="1">
        <v>570</v>
      </c>
      <c r="J4" s="1">
        <v>5</v>
      </c>
      <c r="K4" s="1">
        <v>14170</v>
      </c>
      <c r="L4" s="1">
        <v>209</v>
      </c>
      <c r="M4" s="1">
        <v>1130</v>
      </c>
      <c r="N4" s="4">
        <f aca="true" t="shared" si="2" ref="N4:N24">K4/M4</f>
        <v>12.539823008849558</v>
      </c>
      <c r="O4" s="2">
        <f aca="true" t="shared" si="3" ref="O4:O24">L4*1000/((L4*1000)+(K4*365*1.6))</f>
        <v>0.024633793321295384</v>
      </c>
      <c r="P4" s="8"/>
    </row>
    <row r="5" spans="1:16" ht="12.75">
      <c r="A5" t="s">
        <v>6</v>
      </c>
      <c r="B5">
        <v>1475</v>
      </c>
      <c r="C5" s="1">
        <v>62</v>
      </c>
      <c r="D5" s="1">
        <v>57295</v>
      </c>
      <c r="E5" s="1">
        <v>265</v>
      </c>
      <c r="F5" s="1">
        <v>2410</v>
      </c>
      <c r="G5" s="4">
        <f t="shared" si="0"/>
        <v>23.773858921161825</v>
      </c>
      <c r="H5" s="2">
        <f t="shared" si="1"/>
        <v>0.00785760711252805</v>
      </c>
      <c r="I5" s="1">
        <v>580</v>
      </c>
      <c r="J5" s="1">
        <v>7</v>
      </c>
      <c r="K5" s="1">
        <v>14880</v>
      </c>
      <c r="L5" s="1">
        <v>214</v>
      </c>
      <c r="M5" s="1">
        <v>1140</v>
      </c>
      <c r="N5" s="4">
        <f t="shared" si="2"/>
        <v>13.052631578947368</v>
      </c>
      <c r="O5" s="2">
        <f t="shared" si="3"/>
        <v>0.024034357900789765</v>
      </c>
      <c r="P5" s="8"/>
    </row>
    <row r="6" spans="1:16" ht="12.75">
      <c r="A6" t="s">
        <v>7</v>
      </c>
      <c r="B6">
        <v>1490</v>
      </c>
      <c r="C6" s="1">
        <v>65</v>
      </c>
      <c r="D6" s="1">
        <v>57605</v>
      </c>
      <c r="E6" s="1">
        <v>353</v>
      </c>
      <c r="F6" s="1">
        <v>2415</v>
      </c>
      <c r="G6" s="4">
        <f t="shared" si="0"/>
        <v>23.853002070393376</v>
      </c>
      <c r="H6" s="2">
        <f t="shared" si="1"/>
        <v>0.010384087694650166</v>
      </c>
      <c r="I6" s="1">
        <v>580</v>
      </c>
      <c r="J6" s="1">
        <v>7</v>
      </c>
      <c r="K6" s="1">
        <v>15530</v>
      </c>
      <c r="L6" s="1">
        <v>226</v>
      </c>
      <c r="M6" s="1">
        <v>1150</v>
      </c>
      <c r="N6" s="4">
        <f t="shared" si="2"/>
        <v>13.504347826086956</v>
      </c>
      <c r="O6" s="2">
        <f t="shared" si="3"/>
        <v>0.02431278723514123</v>
      </c>
      <c r="P6" s="8"/>
    </row>
    <row r="7" spans="1:16" ht="12.75">
      <c r="A7" t="s">
        <v>8</v>
      </c>
      <c r="B7">
        <v>1600</v>
      </c>
      <c r="C7" s="1">
        <v>59</v>
      </c>
      <c r="D7" s="1">
        <v>61660</v>
      </c>
      <c r="E7" s="1">
        <v>348</v>
      </c>
      <c r="F7" s="1">
        <v>2790</v>
      </c>
      <c r="G7" s="4">
        <f t="shared" si="0"/>
        <v>22.100358422939067</v>
      </c>
      <c r="H7" s="2">
        <f t="shared" si="1"/>
        <v>0.00957163100592341</v>
      </c>
      <c r="I7" s="1">
        <v>590</v>
      </c>
      <c r="J7" s="1">
        <v>10</v>
      </c>
      <c r="K7" s="1">
        <v>16535</v>
      </c>
      <c r="L7" s="1">
        <v>180</v>
      </c>
      <c r="M7" s="1">
        <v>1155</v>
      </c>
      <c r="N7" s="4">
        <f t="shared" si="2"/>
        <v>14.316017316017316</v>
      </c>
      <c r="O7" s="2">
        <f t="shared" si="3"/>
        <v>0.018299303406516993</v>
      </c>
      <c r="P7" s="8"/>
    </row>
    <row r="8" spans="1:16" ht="12.75">
      <c r="A8" t="s">
        <v>9</v>
      </c>
      <c r="B8">
        <v>1710</v>
      </c>
      <c r="C8" s="1">
        <v>46</v>
      </c>
      <c r="D8" s="1">
        <v>64125</v>
      </c>
      <c r="E8" s="1">
        <v>381</v>
      </c>
      <c r="F8" s="1">
        <v>2820</v>
      </c>
      <c r="G8" s="4">
        <f t="shared" si="0"/>
        <v>22.73936170212766</v>
      </c>
      <c r="H8" s="2">
        <f t="shared" si="1"/>
        <v>0.01007137192704203</v>
      </c>
      <c r="I8" s="1">
        <v>590</v>
      </c>
      <c r="J8" s="1">
        <v>12</v>
      </c>
      <c r="K8" s="1">
        <v>17220</v>
      </c>
      <c r="L8" s="1">
        <v>186</v>
      </c>
      <c r="M8" s="1">
        <v>1160</v>
      </c>
      <c r="N8" s="4">
        <f t="shared" si="2"/>
        <v>14.844827586206897</v>
      </c>
      <c r="O8" s="2">
        <f t="shared" si="3"/>
        <v>0.018159664456264497</v>
      </c>
      <c r="P8" s="8"/>
    </row>
    <row r="9" spans="1:16" ht="12.75">
      <c r="A9" t="s">
        <v>10</v>
      </c>
      <c r="B9">
        <v>1875</v>
      </c>
      <c r="C9" s="1">
        <v>48</v>
      </c>
      <c r="D9" s="1">
        <v>69175</v>
      </c>
      <c r="E9" s="1">
        <v>373</v>
      </c>
      <c r="F9" s="1">
        <v>2850</v>
      </c>
      <c r="G9" s="4">
        <f t="shared" si="0"/>
        <v>24.271929824561404</v>
      </c>
      <c r="H9" s="2">
        <f t="shared" si="1"/>
        <v>0.009148614708421631</v>
      </c>
      <c r="I9" s="1">
        <v>590</v>
      </c>
      <c r="J9" s="1">
        <v>14</v>
      </c>
      <c r="K9" s="1">
        <v>18545</v>
      </c>
      <c r="L9" s="1">
        <v>205</v>
      </c>
      <c r="M9" s="1">
        <v>1170</v>
      </c>
      <c r="N9" s="4">
        <f t="shared" si="2"/>
        <v>15.850427350427351</v>
      </c>
      <c r="O9" s="2">
        <f t="shared" si="3"/>
        <v>0.018576782827440717</v>
      </c>
      <c r="P9" s="8"/>
    </row>
    <row r="10" spans="1:16" ht="12.75">
      <c r="A10" t="s">
        <v>11</v>
      </c>
      <c r="B10">
        <v>1925</v>
      </c>
      <c r="C10" s="1">
        <v>44</v>
      </c>
      <c r="D10" s="1">
        <v>72630</v>
      </c>
      <c r="E10" s="1">
        <v>323</v>
      </c>
      <c r="F10" s="1">
        <v>2880</v>
      </c>
      <c r="G10" s="4">
        <f t="shared" si="0"/>
        <v>25.21875</v>
      </c>
      <c r="H10" s="2">
        <f t="shared" si="1"/>
        <v>0.007557514321840608</v>
      </c>
      <c r="I10" s="1">
        <v>600</v>
      </c>
      <c r="J10" s="1">
        <v>17</v>
      </c>
      <c r="K10" s="1">
        <v>19265</v>
      </c>
      <c r="L10" s="1">
        <v>212</v>
      </c>
      <c r="M10" s="1">
        <v>1180</v>
      </c>
      <c r="N10" s="4">
        <f t="shared" si="2"/>
        <v>16.326271186440678</v>
      </c>
      <c r="O10" s="2">
        <f t="shared" si="3"/>
        <v>0.018494673185166573</v>
      </c>
      <c r="P10" s="8"/>
    </row>
    <row r="11" spans="1:16" ht="12.75">
      <c r="A11" t="s">
        <v>12</v>
      </c>
      <c r="B11">
        <v>1955</v>
      </c>
      <c r="C11" s="1">
        <v>44</v>
      </c>
      <c r="D11" s="1">
        <v>71615</v>
      </c>
      <c r="E11" s="1">
        <v>439</v>
      </c>
      <c r="F11" s="1">
        <v>2900</v>
      </c>
      <c r="G11" s="4">
        <f t="shared" si="0"/>
        <v>24.694827586206898</v>
      </c>
      <c r="H11" s="2">
        <f t="shared" si="1"/>
        <v>0.010387542898895845</v>
      </c>
      <c r="I11" s="1">
        <v>610</v>
      </c>
      <c r="J11" s="1">
        <v>19</v>
      </c>
      <c r="K11" s="1">
        <v>19400</v>
      </c>
      <c r="L11" s="1">
        <v>212</v>
      </c>
      <c r="M11" s="1">
        <v>1190</v>
      </c>
      <c r="N11" s="4">
        <f t="shared" si="2"/>
        <v>16.30252100840336</v>
      </c>
      <c r="O11" s="2">
        <f t="shared" si="3"/>
        <v>0.018368337145629722</v>
      </c>
      <c r="P11" s="8"/>
    </row>
    <row r="12" spans="1:16" ht="12.75">
      <c r="A12" t="s">
        <v>13</v>
      </c>
      <c r="B12">
        <v>2060</v>
      </c>
      <c r="C12" s="1">
        <v>32</v>
      </c>
      <c r="D12" s="1">
        <v>70185</v>
      </c>
      <c r="E12" s="1">
        <v>462</v>
      </c>
      <c r="F12" s="1">
        <v>2925</v>
      </c>
      <c r="G12" s="4">
        <f t="shared" si="0"/>
        <v>23.994871794871795</v>
      </c>
      <c r="H12" s="2">
        <f t="shared" si="1"/>
        <v>0.011145948230689283</v>
      </c>
      <c r="I12" s="1">
        <v>630</v>
      </c>
      <c r="J12" s="1">
        <v>21</v>
      </c>
      <c r="K12" s="1">
        <v>19990</v>
      </c>
      <c r="L12" s="1">
        <v>217</v>
      </c>
      <c r="M12" s="1">
        <v>1220</v>
      </c>
      <c r="N12" s="4">
        <f t="shared" si="2"/>
        <v>16.385245901639344</v>
      </c>
      <c r="O12" s="2">
        <f t="shared" si="3"/>
        <v>0.018248850406520474</v>
      </c>
      <c r="P12" s="8"/>
    </row>
    <row r="13" spans="1:16" ht="12.75">
      <c r="A13" t="s">
        <v>14</v>
      </c>
      <c r="B13">
        <v>2160</v>
      </c>
      <c r="C13" s="1">
        <v>31</v>
      </c>
      <c r="D13" s="1">
        <v>71505</v>
      </c>
      <c r="E13" s="1">
        <v>425</v>
      </c>
      <c r="F13" s="1">
        <v>2935</v>
      </c>
      <c r="G13" s="4">
        <f t="shared" si="0"/>
        <v>24.362862010221466</v>
      </c>
      <c r="H13" s="2">
        <f t="shared" si="1"/>
        <v>0.010074929025088233</v>
      </c>
      <c r="I13" s="1">
        <v>660</v>
      </c>
      <c r="J13" s="1">
        <v>27</v>
      </c>
      <c r="K13" s="1">
        <v>20925</v>
      </c>
      <c r="L13" s="1">
        <v>238</v>
      </c>
      <c r="M13" s="1">
        <v>1245</v>
      </c>
      <c r="N13" s="4">
        <f t="shared" si="2"/>
        <v>16.80722891566265</v>
      </c>
      <c r="O13" s="2">
        <f t="shared" si="3"/>
        <v>0.01910388338604293</v>
      </c>
      <c r="P13" s="8"/>
    </row>
    <row r="14" spans="1:16" ht="12.75">
      <c r="A14" t="s">
        <v>15</v>
      </c>
      <c r="B14">
        <v>2175</v>
      </c>
      <c r="C14" s="1">
        <v>38</v>
      </c>
      <c r="D14" s="1">
        <v>74865</v>
      </c>
      <c r="E14" s="1">
        <v>488</v>
      </c>
      <c r="F14" s="1">
        <v>2960</v>
      </c>
      <c r="G14" s="4">
        <f t="shared" si="0"/>
        <v>25.29222972972973</v>
      </c>
      <c r="H14" s="2">
        <f t="shared" si="1"/>
        <v>0.011038436378343312</v>
      </c>
      <c r="I14" s="1">
        <v>685</v>
      </c>
      <c r="J14" s="1">
        <v>33</v>
      </c>
      <c r="K14" s="1">
        <v>22565</v>
      </c>
      <c r="L14" s="1">
        <v>248</v>
      </c>
      <c r="M14" s="1">
        <v>1275</v>
      </c>
      <c r="N14" s="4">
        <f t="shared" si="2"/>
        <v>17.698039215686276</v>
      </c>
      <c r="O14" s="2">
        <f t="shared" si="3"/>
        <v>0.018471677258088064</v>
      </c>
      <c r="P14" s="8"/>
    </row>
    <row r="15" spans="1:16" ht="12.75">
      <c r="A15" t="s">
        <v>16</v>
      </c>
      <c r="B15">
        <v>2190</v>
      </c>
      <c r="C15" s="1">
        <v>43</v>
      </c>
      <c r="D15" s="1">
        <v>75655</v>
      </c>
      <c r="E15" s="1">
        <v>480</v>
      </c>
      <c r="F15" s="1">
        <v>2975</v>
      </c>
      <c r="G15" s="4">
        <f t="shared" si="0"/>
        <v>25.430252100840335</v>
      </c>
      <c r="H15" s="2">
        <f t="shared" si="1"/>
        <v>0.010747266388013932</v>
      </c>
      <c r="I15" s="1">
        <v>685</v>
      </c>
      <c r="J15" s="1">
        <v>33</v>
      </c>
      <c r="K15" s="1">
        <v>23105</v>
      </c>
      <c r="L15" s="1">
        <v>259</v>
      </c>
      <c r="M15" s="1">
        <v>1305</v>
      </c>
      <c r="N15" s="4">
        <f t="shared" si="2"/>
        <v>17.704980842911876</v>
      </c>
      <c r="O15" s="2">
        <f t="shared" si="3"/>
        <v>0.018833185964259123</v>
      </c>
      <c r="P15" s="8"/>
    </row>
    <row r="16" spans="1:16" ht="12.75">
      <c r="A16" t="s">
        <v>17</v>
      </c>
      <c r="B16">
        <v>2200</v>
      </c>
      <c r="C16" s="1">
        <v>47</v>
      </c>
      <c r="D16" s="1">
        <v>76740</v>
      </c>
      <c r="E16" s="1">
        <v>448</v>
      </c>
      <c r="F16" s="1">
        <v>3040</v>
      </c>
      <c r="G16" s="4">
        <f t="shared" si="0"/>
        <v>25.24342105263158</v>
      </c>
      <c r="H16" s="2">
        <f t="shared" si="1"/>
        <v>0.00989745529354792</v>
      </c>
      <c r="I16" s="1">
        <v>685</v>
      </c>
      <c r="J16" s="1">
        <v>36</v>
      </c>
      <c r="K16" s="1">
        <v>23300</v>
      </c>
      <c r="L16" s="1">
        <v>247</v>
      </c>
      <c r="M16" s="1">
        <v>1330</v>
      </c>
      <c r="N16" s="4">
        <f t="shared" si="2"/>
        <v>17.518796992481203</v>
      </c>
      <c r="O16" s="2">
        <f t="shared" si="3"/>
        <v>0.01782852853286368</v>
      </c>
      <c r="P16" s="8"/>
    </row>
    <row r="17" spans="1:16" ht="12.75">
      <c r="A17" t="s">
        <v>18</v>
      </c>
      <c r="B17">
        <v>2220</v>
      </c>
      <c r="C17" s="1">
        <v>49</v>
      </c>
      <c r="D17" s="1">
        <v>78735</v>
      </c>
      <c r="E17" s="1">
        <v>401</v>
      </c>
      <c r="F17" s="1">
        <v>3135</v>
      </c>
      <c r="G17" s="4">
        <f t="shared" si="0"/>
        <v>25.114832535885167</v>
      </c>
      <c r="H17" s="2">
        <f t="shared" si="1"/>
        <v>0.00864555053830949</v>
      </c>
      <c r="I17" s="1">
        <v>690</v>
      </c>
      <c r="J17" s="1">
        <v>41</v>
      </c>
      <c r="K17" s="1">
        <v>26305</v>
      </c>
      <c r="L17" s="1">
        <v>273</v>
      </c>
      <c r="M17" s="1">
        <v>1355</v>
      </c>
      <c r="N17" s="4">
        <f t="shared" si="2"/>
        <v>19.41328413284133</v>
      </c>
      <c r="O17" s="2">
        <f t="shared" si="3"/>
        <v>0.017460691059614508</v>
      </c>
      <c r="P17" s="8"/>
    </row>
    <row r="18" spans="1:16" ht="12.75">
      <c r="A18" t="s">
        <v>19</v>
      </c>
      <c r="B18">
        <v>2240</v>
      </c>
      <c r="C18" s="1">
        <v>57</v>
      </c>
      <c r="D18" s="1">
        <v>86390</v>
      </c>
      <c r="E18" s="1">
        <v>418</v>
      </c>
      <c r="F18" s="1">
        <v>3225</v>
      </c>
      <c r="G18" s="4">
        <f t="shared" si="0"/>
        <v>26.787596899224805</v>
      </c>
      <c r="H18" s="2">
        <f t="shared" si="1"/>
        <v>0.00821706255346988</v>
      </c>
      <c r="I18" s="1">
        <v>690</v>
      </c>
      <c r="J18" s="1">
        <v>42</v>
      </c>
      <c r="K18" s="1">
        <v>30000</v>
      </c>
      <c r="L18" s="1">
        <v>291</v>
      </c>
      <c r="M18" s="1">
        <v>1440</v>
      </c>
      <c r="N18" s="4">
        <f t="shared" si="2"/>
        <v>20.833333333333332</v>
      </c>
      <c r="O18" s="2">
        <f t="shared" si="3"/>
        <v>0.016338217955196226</v>
      </c>
      <c r="P18" s="8"/>
    </row>
    <row r="19" spans="1:16" ht="12.75">
      <c r="A19" t="s">
        <v>20</v>
      </c>
      <c r="B19">
        <v>2255</v>
      </c>
      <c r="C19" s="1">
        <v>52</v>
      </c>
      <c r="D19" s="1">
        <v>91925</v>
      </c>
      <c r="E19" s="1">
        <v>461</v>
      </c>
      <c r="F19" s="1">
        <v>3320</v>
      </c>
      <c r="G19" s="4">
        <f t="shared" si="0"/>
        <v>27.688253012048193</v>
      </c>
      <c r="H19" s="2">
        <f t="shared" si="1"/>
        <v>0.008514143451312397</v>
      </c>
      <c r="I19" s="1">
        <v>695</v>
      </c>
      <c r="J19" s="1">
        <v>42</v>
      </c>
      <c r="K19" s="1">
        <v>31090</v>
      </c>
      <c r="L19" s="1">
        <v>346</v>
      </c>
      <c r="M19" s="1">
        <v>1470</v>
      </c>
      <c r="N19" s="4">
        <f t="shared" si="2"/>
        <v>21.14965986394558</v>
      </c>
      <c r="O19" s="2">
        <f t="shared" si="3"/>
        <v>0.018700115011111976</v>
      </c>
      <c r="P19" s="8"/>
    </row>
    <row r="20" spans="1:16" ht="12.75">
      <c r="A20" t="s">
        <v>21</v>
      </c>
      <c r="B20">
        <v>2265</v>
      </c>
      <c r="C20" s="1">
        <v>62</v>
      </c>
      <c r="D20" s="1">
        <v>93500</v>
      </c>
      <c r="E20" s="1">
        <v>556</v>
      </c>
      <c r="F20" s="1">
        <v>3410</v>
      </c>
      <c r="G20" s="4">
        <f t="shared" si="0"/>
        <v>27.419354838709676</v>
      </c>
      <c r="H20" s="2">
        <f t="shared" si="1"/>
        <v>0.010079767947788252</v>
      </c>
      <c r="I20" s="1">
        <v>705</v>
      </c>
      <c r="J20" s="1">
        <v>43</v>
      </c>
      <c r="K20" s="1">
        <v>31090</v>
      </c>
      <c r="L20" s="1">
        <v>387</v>
      </c>
      <c r="M20" s="1">
        <v>1510</v>
      </c>
      <c r="N20" s="4">
        <f t="shared" si="2"/>
        <v>20.589403973509935</v>
      </c>
      <c r="O20" s="2">
        <f t="shared" si="3"/>
        <v>0.020869779049977458</v>
      </c>
      <c r="P20" s="8"/>
    </row>
    <row r="21" spans="1:16" ht="12.75">
      <c r="A21" t="s">
        <v>22</v>
      </c>
      <c r="B21">
        <v>2380</v>
      </c>
      <c r="C21" s="1">
        <v>55</v>
      </c>
      <c r="D21" s="1">
        <v>95000</v>
      </c>
      <c r="E21" s="1">
        <v>573</v>
      </c>
      <c r="F21" s="1">
        <v>3500</v>
      </c>
      <c r="G21" s="4">
        <f t="shared" si="0"/>
        <v>27.142857142857142</v>
      </c>
      <c r="H21" s="2">
        <f t="shared" si="1"/>
        <v>0.01022246802133695</v>
      </c>
      <c r="I21" s="1">
        <v>710</v>
      </c>
      <c r="J21" s="1">
        <v>41</v>
      </c>
      <c r="K21" s="1">
        <v>31300</v>
      </c>
      <c r="L21" s="1">
        <v>393</v>
      </c>
      <c r="M21" s="1">
        <v>1545</v>
      </c>
      <c r="N21" s="4">
        <f t="shared" si="2"/>
        <v>20.258899676375403</v>
      </c>
      <c r="O21" s="2">
        <f t="shared" si="3"/>
        <v>0.02104733239789634</v>
      </c>
      <c r="P21" s="8"/>
    </row>
    <row r="22" spans="1:16" ht="12.75">
      <c r="A22" t="s">
        <v>23</v>
      </c>
      <c r="B22">
        <v>2390</v>
      </c>
      <c r="C22" s="1">
        <v>59</v>
      </c>
      <c r="D22" s="1">
        <v>96500</v>
      </c>
      <c r="E22" s="1">
        <v>622</v>
      </c>
      <c r="F22" s="1">
        <v>3630</v>
      </c>
      <c r="G22" s="4">
        <f t="shared" si="0"/>
        <v>26.584022038567493</v>
      </c>
      <c r="H22" s="2">
        <f t="shared" si="1"/>
        <v>0.010916494085436485</v>
      </c>
      <c r="I22" s="1">
        <v>710</v>
      </c>
      <c r="J22" s="1">
        <v>42</v>
      </c>
      <c r="K22" s="1">
        <v>31645</v>
      </c>
      <c r="L22" s="1">
        <v>401</v>
      </c>
      <c r="M22" s="1">
        <v>1590</v>
      </c>
      <c r="N22" s="4">
        <f t="shared" si="2"/>
        <v>19.90251572327044</v>
      </c>
      <c r="O22" s="2">
        <f t="shared" si="3"/>
        <v>0.021237517000605877</v>
      </c>
      <c r="P22" s="8"/>
    </row>
    <row r="23" spans="1:16" ht="12.75">
      <c r="A23" t="s">
        <v>24</v>
      </c>
      <c r="B23">
        <v>2400</v>
      </c>
      <c r="C23" s="1">
        <v>65</v>
      </c>
      <c r="D23" s="1">
        <v>97615</v>
      </c>
      <c r="E23" s="1">
        <v>581</v>
      </c>
      <c r="F23" s="1">
        <v>3720</v>
      </c>
      <c r="G23" s="4">
        <f t="shared" si="0"/>
        <v>26.240591397849464</v>
      </c>
      <c r="H23" s="2">
        <f t="shared" si="1"/>
        <v>0.010088879380761601</v>
      </c>
      <c r="I23" s="1">
        <v>715</v>
      </c>
      <c r="J23" s="1">
        <v>41</v>
      </c>
      <c r="K23" s="1">
        <v>31825</v>
      </c>
      <c r="L23" s="1">
        <v>447</v>
      </c>
      <c r="M23" s="1">
        <v>1615</v>
      </c>
      <c r="N23" s="4">
        <f t="shared" si="2"/>
        <v>19.705882352941178</v>
      </c>
      <c r="O23" s="2">
        <f t="shared" si="3"/>
        <v>0.023485771930561977</v>
      </c>
      <c r="P23" s="8"/>
    </row>
    <row r="24" spans="1:16" ht="12.75">
      <c r="A24" t="s">
        <v>25</v>
      </c>
      <c r="B24">
        <v>2460</v>
      </c>
      <c r="C24" s="1">
        <v>63</v>
      </c>
      <c r="D24" s="1">
        <v>99085</v>
      </c>
      <c r="E24" s="1">
        <v>549</v>
      </c>
      <c r="F24" s="1">
        <v>3750</v>
      </c>
      <c r="G24" s="4">
        <f t="shared" si="0"/>
        <v>26.422666666666668</v>
      </c>
      <c r="H24" s="2">
        <f t="shared" si="1"/>
        <v>0.009398328912067249</v>
      </c>
      <c r="I24" s="1">
        <v>715</v>
      </c>
      <c r="J24" s="1">
        <v>39</v>
      </c>
      <c r="K24" s="1">
        <v>32475</v>
      </c>
      <c r="L24" s="1">
        <v>453</v>
      </c>
      <c r="M24" s="1">
        <v>1670</v>
      </c>
      <c r="N24" s="4">
        <f t="shared" si="2"/>
        <v>19.44610778443114</v>
      </c>
      <c r="O24" s="2">
        <f t="shared" si="3"/>
        <v>0.023328389568656533</v>
      </c>
      <c r="P24" s="8"/>
    </row>
    <row r="25" spans="1:15" s="5" customFormat="1" ht="12.75">
      <c r="A25" s="5" t="s">
        <v>33</v>
      </c>
      <c r="B25" s="6">
        <f>(B14/B4)-1</f>
        <v>0.4948453608247423</v>
      </c>
      <c r="C25" s="6">
        <f>(C14/C4)-1</f>
        <v>-0.28301886792452835</v>
      </c>
      <c r="D25" s="6">
        <f>(D14/D4)-1</f>
        <v>0.33449197860962565</v>
      </c>
      <c r="E25" s="6">
        <f>(E14/E4)-1</f>
        <v>0.90625</v>
      </c>
      <c r="F25" s="6">
        <f aca="true" t="shared" si="4" ref="F25:M25">(F14/F4)-1</f>
        <v>0.23076923076923084</v>
      </c>
      <c r="G25" s="6">
        <f>(G14/G4)-1</f>
        <v>0.08427473262032081</v>
      </c>
      <c r="H25" s="6">
        <f>(H14/H4)-1</f>
        <v>0.42371682701051094</v>
      </c>
      <c r="I25" s="6">
        <f t="shared" si="4"/>
        <v>0.20175438596491224</v>
      </c>
      <c r="J25" s="6">
        <f t="shared" si="4"/>
        <v>5.6</v>
      </c>
      <c r="K25" s="6">
        <f t="shared" si="4"/>
        <v>0.5924488355681017</v>
      </c>
      <c r="L25" s="6">
        <f t="shared" si="4"/>
        <v>0.1866028708133971</v>
      </c>
      <c r="M25" s="6">
        <f t="shared" si="4"/>
        <v>0.12831858407079655</v>
      </c>
      <c r="N25" s="6">
        <f>(N14/N4)-1</f>
        <v>0.41134681113094507</v>
      </c>
      <c r="O25" s="6">
        <f>(O14/O4)-1</f>
        <v>-0.2501488903002326</v>
      </c>
    </row>
    <row r="26" spans="1:15" s="5" customFormat="1" ht="12.75">
      <c r="A26" s="7" t="s">
        <v>28</v>
      </c>
      <c r="B26" s="6">
        <f>(B24/B14)-1</f>
        <v>0.13103448275862073</v>
      </c>
      <c r="C26" s="6">
        <f>(C24/C14)-1</f>
        <v>0.6578947368421053</v>
      </c>
      <c r="D26" s="6">
        <f>(D24/D14)-1</f>
        <v>0.3235156615240766</v>
      </c>
      <c r="E26" s="6">
        <f>(E24/E14)-1</f>
        <v>0.125</v>
      </c>
      <c r="F26" s="6">
        <f>(F24/F14)-1</f>
        <v>0.2668918918918919</v>
      </c>
      <c r="G26" s="6">
        <f>(G24/G14)-1</f>
        <v>0.044695028829671246</v>
      </c>
      <c r="H26" s="6">
        <f>(H24/H14)-1</f>
        <v>-0.14858150285613336</v>
      </c>
      <c r="I26" s="6">
        <f>(I24/I14)-1</f>
        <v>0.04379562043795615</v>
      </c>
      <c r="J26" s="6">
        <f>(J24/J14)-1</f>
        <v>0.18181818181818188</v>
      </c>
      <c r="K26" s="6">
        <f>(K24/K14)-1</f>
        <v>0.4391757146022601</v>
      </c>
      <c r="L26" s="6">
        <f>(L24/L14)-1</f>
        <v>0.8266129032258065</v>
      </c>
      <c r="M26" s="6">
        <f>(M24/M14)-1</f>
        <v>0.30980392156862746</v>
      </c>
      <c r="N26" s="6">
        <f>(N24/N14)-1</f>
        <v>0.09877187791489916</v>
      </c>
      <c r="O26" s="6">
        <f>(O24/O14)-1</f>
        <v>0.26292752102096717</v>
      </c>
    </row>
    <row r="27" spans="1:15" ht="12.75">
      <c r="A27" t="s">
        <v>34</v>
      </c>
      <c r="B27" s="2">
        <f>(B14/B3)-1</f>
        <v>0.5703971119133573</v>
      </c>
      <c r="C27" s="2">
        <f>(C14/C3)-1</f>
        <v>-0.02564102564102566</v>
      </c>
      <c r="D27" s="2">
        <f>(D14/D3)-1</f>
        <v>0.3842100397522419</v>
      </c>
      <c r="E27" s="2">
        <f>(E14/E3)-1</f>
        <v>1.3689320388349513</v>
      </c>
      <c r="F27" s="2">
        <f aca="true" t="shared" si="5" ref="F27:M27">(F14/F3)-1</f>
        <v>0.2333333333333334</v>
      </c>
      <c r="G27" s="2">
        <f>(G14/G3)-1</f>
        <v>0.12233246466397985</v>
      </c>
      <c r="H27" s="2">
        <f>(H14/H3)-1</f>
        <v>0.7035436674912348</v>
      </c>
      <c r="I27" s="2">
        <f t="shared" si="5"/>
        <v>0.20175438596491224</v>
      </c>
      <c r="J27" s="2">
        <f t="shared" si="5"/>
        <v>3.7142857142857144</v>
      </c>
      <c r="K27" s="2">
        <f t="shared" si="5"/>
        <v>0.7133637053910402</v>
      </c>
      <c r="L27" s="2">
        <f t="shared" si="5"/>
        <v>0.1923076923076923</v>
      </c>
      <c r="M27" s="2">
        <f t="shared" si="5"/>
        <v>0.12831858407079655</v>
      </c>
      <c r="N27" s="2">
        <f>(N14/N3)-1</f>
        <v>0.5185105781112751</v>
      </c>
      <c r="O27" s="2">
        <f>(O14/O3)-1</f>
        <v>-0.2984954291765871</v>
      </c>
    </row>
    <row r="28" spans="1:15" ht="12.75">
      <c r="A28" t="s">
        <v>35</v>
      </c>
      <c r="B28" s="2">
        <f>(B13/B6)-1</f>
        <v>0.44966442953020125</v>
      </c>
      <c r="C28" s="2">
        <f>(C13/C6)-1</f>
        <v>-0.523076923076923</v>
      </c>
      <c r="D28" s="2">
        <f>(D13/D6)-1</f>
        <v>0.24129849839423656</v>
      </c>
      <c r="E28" s="2">
        <f>(E13/E6)-1</f>
        <v>0.20396600566572243</v>
      </c>
      <c r="F28" s="2">
        <f aca="true" t="shared" si="6" ref="F28:M28">(F13/F6)-1</f>
        <v>0.21532091097308492</v>
      </c>
      <c r="G28" s="2">
        <f>(G13/G6)-1</f>
        <v>0.02137508470939742</v>
      </c>
      <c r="H28" s="2">
        <f>(H13/H6)-1</f>
        <v>-0.029772347716324643</v>
      </c>
      <c r="I28" s="2">
        <f t="shared" si="6"/>
        <v>0.13793103448275867</v>
      </c>
      <c r="J28" s="2">
        <f t="shared" si="6"/>
        <v>2.857142857142857</v>
      </c>
      <c r="K28" s="2">
        <f t="shared" si="6"/>
        <v>0.34739214423696074</v>
      </c>
      <c r="L28" s="2">
        <f t="shared" si="6"/>
        <v>0.053097345132743445</v>
      </c>
      <c r="M28" s="2">
        <f t="shared" si="6"/>
        <v>0.08260869565217388</v>
      </c>
      <c r="N28" s="2">
        <f>(N13/N6)-1</f>
        <v>0.24457908905422077</v>
      </c>
      <c r="O28" s="2">
        <f>(O13/O6)-1</f>
        <v>-0.21424544206800988</v>
      </c>
    </row>
    <row r="29" spans="1:15" ht="12.75">
      <c r="A29" s="3" t="s">
        <v>29</v>
      </c>
      <c r="B29" s="2">
        <f>(B24/B13)-1</f>
        <v>0.13888888888888884</v>
      </c>
      <c r="C29" s="2">
        <f>(C24/C13)-1</f>
        <v>1.032258064516129</v>
      </c>
      <c r="D29" s="2">
        <f>(D24/D13)-1</f>
        <v>0.38570729319627994</v>
      </c>
      <c r="E29" s="2">
        <f>(E24/E13)-1</f>
        <v>0.2917647058823529</v>
      </c>
      <c r="F29" s="2">
        <f aca="true" t="shared" si="7" ref="F29:M29">(F24/F13)-1</f>
        <v>0.2776831345826236</v>
      </c>
      <c r="G29" s="2">
        <f>(G24/G13)-1</f>
        <v>0.08454690814162191</v>
      </c>
      <c r="H29" s="2">
        <f>(H24/H13)-1</f>
        <v>-0.06715681185804268</v>
      </c>
      <c r="I29" s="2">
        <f t="shared" si="7"/>
        <v>0.08333333333333326</v>
      </c>
      <c r="J29" s="2">
        <f t="shared" si="7"/>
        <v>0.4444444444444444</v>
      </c>
      <c r="K29" s="2">
        <f t="shared" si="7"/>
        <v>0.5519713261648747</v>
      </c>
      <c r="L29" s="2">
        <f t="shared" si="7"/>
        <v>0.903361344537815</v>
      </c>
      <c r="M29" s="2">
        <f t="shared" si="7"/>
        <v>0.3413654618473896</v>
      </c>
      <c r="N29" s="2">
        <f>(N24/N13)-1</f>
        <v>0.1570085635181251</v>
      </c>
      <c r="O29" s="2">
        <f>(O24/O13)-1</f>
        <v>0.22113337363124708</v>
      </c>
    </row>
    <row r="30" spans="1:15" ht="12.75">
      <c r="A30" s="3" t="s">
        <v>36</v>
      </c>
      <c r="B30" s="2">
        <f>(B20/B14)-1</f>
        <v>0.04137931034482767</v>
      </c>
      <c r="C30" s="2">
        <f aca="true" t="shared" si="8" ref="C30:O30">(C20/C14)-1</f>
        <v>0.631578947368421</v>
      </c>
      <c r="D30" s="2">
        <f t="shared" si="8"/>
        <v>0.2489147131503373</v>
      </c>
      <c r="E30" s="2">
        <f t="shared" si="8"/>
        <v>0.139344262295082</v>
      </c>
      <c r="F30" s="2">
        <f t="shared" si="8"/>
        <v>0.15202702702702697</v>
      </c>
      <c r="G30" s="2">
        <f t="shared" si="8"/>
        <v>0.0841019210923748</v>
      </c>
      <c r="H30" s="2">
        <f>(H20/H14)-1</f>
        <v>-0.086848209084749</v>
      </c>
      <c r="I30" s="2">
        <f t="shared" si="8"/>
        <v>0.029197080291970767</v>
      </c>
      <c r="J30" s="2">
        <f t="shared" si="8"/>
        <v>0.303030303030303</v>
      </c>
      <c r="K30" s="2">
        <f t="shared" si="8"/>
        <v>0.3777974739641037</v>
      </c>
      <c r="L30" s="2">
        <f t="shared" si="8"/>
        <v>0.560483870967742</v>
      </c>
      <c r="M30" s="2">
        <f t="shared" si="8"/>
        <v>0.1843137254901961</v>
      </c>
      <c r="N30" s="2">
        <f t="shared" si="8"/>
        <v>0.16337203927432586</v>
      </c>
      <c r="O30" s="2">
        <f t="shared" si="8"/>
        <v>0.12982588199127143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>Randal O'Toole</cp:lastModifiedBy>
  <dcterms:created xsi:type="dcterms:W3CDTF">2007-03-02T20:14:22Z</dcterms:created>
  <cp:category/>
  <cp:version/>
  <cp:contentType/>
  <cp:contentStatus/>
</cp:coreProperties>
</file>